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ноз " sheetId="2" r:id="rId1"/>
  </sheets>
  <calcPr calcId="124519"/>
</workbook>
</file>

<file path=xl/calcChain.xml><?xml version="1.0" encoding="utf-8"?>
<calcChain xmlns="http://schemas.openxmlformats.org/spreadsheetml/2006/main">
  <c r="N24" i="2"/>
  <c r="M24"/>
  <c r="L24"/>
  <c r="K24"/>
  <c r="J24"/>
  <c r="I24"/>
  <c r="H24"/>
  <c r="G24"/>
  <c r="F24"/>
  <c r="E24"/>
  <c r="D24"/>
  <c r="C24"/>
  <c r="B24"/>
  <c r="O9"/>
  <c r="O10"/>
  <c r="G9"/>
  <c r="F9"/>
  <c r="E9"/>
  <c r="E7" s="1"/>
  <c r="E18" s="1"/>
  <c r="D9"/>
  <c r="J7" l="1"/>
  <c r="J18" s="1"/>
  <c r="O7"/>
  <c r="O18" s="1"/>
  <c r="K7"/>
  <c r="K18" s="1"/>
  <c r="N7"/>
  <c r="N18" s="1"/>
  <c r="M7"/>
  <c r="M18" s="1"/>
  <c r="G7"/>
  <c r="G18" s="1"/>
  <c r="F7"/>
  <c r="F18" s="1"/>
  <c r="I7"/>
  <c r="I18" s="1"/>
  <c r="H7"/>
  <c r="H18" s="1"/>
  <c r="L7"/>
  <c r="L18" s="1"/>
  <c r="D7"/>
  <c r="D18" s="1"/>
</calcChain>
</file>

<file path=xl/sharedStrings.xml><?xml version="1.0" encoding="utf-8"?>
<sst xmlns="http://schemas.openxmlformats.org/spreadsheetml/2006/main" count="88" uniqueCount="76">
  <si>
    <t>Наименование муниципальной программы</t>
  </si>
  <si>
    <t>2018 год</t>
  </si>
  <si>
    <t>(исполнено)</t>
  </si>
  <si>
    <t>2019 год</t>
  </si>
  <si>
    <t>Всего:</t>
  </si>
  <si>
    <t>Развитие образования и воспитание (01)</t>
  </si>
  <si>
    <t>Создание условий для развития физической культуры и спорта, формирование здорового образа жизни населения  (02)</t>
  </si>
  <si>
    <t>Развитие культуры (03)</t>
  </si>
  <si>
    <t>Социальная поддержка населения (04)</t>
  </si>
  <si>
    <t>Создание условий для устойчивого экономического развития (05)</t>
  </si>
  <si>
    <t>Развитие гражданской обороны, системы предупреждения и ликвидации последствий чрезвычайных ситуаций, реализация мер пожарной безопасности (06)</t>
  </si>
  <si>
    <t>Содержание и развитие городского хозяйства (07)</t>
  </si>
  <si>
    <t>Энергосбережение и повышение энергетической эффективности (08)</t>
  </si>
  <si>
    <t>Муниципальное управление (09)</t>
  </si>
  <si>
    <t>Реализация молодежной политики (10)</t>
  </si>
  <si>
    <t>Капитальное строительство, реконструкция и капитальный ремонт объектов муниципальной собственности (11)</t>
  </si>
  <si>
    <t>Развитие институтов гражданского общества и поддержки социально ориентированных некоммерческих организаций, осуществляющих деятельность на территории муниципального образования «Город Воткинск» (12)</t>
  </si>
  <si>
    <t>Управление муниципальными финансами (14)</t>
  </si>
  <si>
    <t>Управление муниципальным имуществом и земельными ресурсами (15)</t>
  </si>
  <si>
    <t>Формирование современной  городской среды на территории муниципального образования «Город Воткинск» (16)</t>
  </si>
  <si>
    <t xml:space="preserve"> Развитие туризма  (17)</t>
  </si>
  <si>
    <t>Профилактика правонарушений  (18)</t>
  </si>
  <si>
    <t xml:space="preserve"> Гармонизация межнациональных отношений, профилактика терроризма и экстремизма (19)</t>
  </si>
  <si>
    <t>Комплексные меры противодействия злоупотреблению наркотиками и их незаконному обороту (13)</t>
  </si>
  <si>
    <t>2018 год исполнено</t>
  </si>
  <si>
    <t>2019 год исполнено</t>
  </si>
  <si>
    <t>2020 год исполнено</t>
  </si>
  <si>
    <t>Наименование характеристики</t>
  </si>
  <si>
    <t>Общий объем доходов бюджета</t>
  </si>
  <si>
    <t>1 935 464,9</t>
  </si>
  <si>
    <t>2 543 115,7</t>
  </si>
  <si>
    <t>в том числе:</t>
  </si>
  <si>
    <t xml:space="preserve">Налоговые и неналоговые доходы </t>
  </si>
  <si>
    <t>715 413,4</t>
  </si>
  <si>
    <t>Безвозмездные поступления</t>
  </si>
  <si>
    <t>1 373 190,1</t>
  </si>
  <si>
    <t>1 827 702,3</t>
  </si>
  <si>
    <t>Дотации бюджетам бюджетной системы</t>
  </si>
  <si>
    <t>278 865,7</t>
  </si>
  <si>
    <t>Субсидии бюджетам бюджетной системы</t>
  </si>
  <si>
    <t>225 870,1</t>
  </si>
  <si>
    <t>302 498,0</t>
  </si>
  <si>
    <t xml:space="preserve">Субвенции бюджетам бюджетной системы </t>
  </si>
  <si>
    <t>936 282,3</t>
  </si>
  <si>
    <t>1 023 636,2</t>
  </si>
  <si>
    <t>Иные межбюджетные трансферты</t>
  </si>
  <si>
    <t>1 013,1</t>
  </si>
  <si>
    <t>229 922,7</t>
  </si>
  <si>
    <t>Прочие безвозмездные поступления</t>
  </si>
  <si>
    <t>5 500,8</t>
  </si>
  <si>
    <t>7 236,8</t>
  </si>
  <si>
    <t>Общий объем расходов бюджета</t>
  </si>
  <si>
    <t>2 540 244,3</t>
  </si>
  <si>
    <t>Дефицит (-); профицит (+)</t>
  </si>
  <si>
    <t>24 794,2</t>
  </si>
  <si>
    <t>2026 год</t>
  </si>
  <si>
    <t>2027 год</t>
  </si>
  <si>
    <t>2028 год</t>
  </si>
  <si>
    <t>2029 год</t>
  </si>
  <si>
    <t>2030 год</t>
  </si>
  <si>
    <t>2031 год</t>
  </si>
  <si>
    <t>2021 год исполнено</t>
  </si>
  <si>
    <t>235 023,8</t>
  </si>
  <si>
    <t>1 040,5</t>
  </si>
  <si>
    <t>тыс. рублей</t>
  </si>
  <si>
    <t>2022 год исполнено</t>
  </si>
  <si>
    <t>Выполнение наказов избирателей депутатам Воткинской городской Думы (20)</t>
  </si>
  <si>
    <t>2.Показатели финансового обеспечения муниципальных программ города  Воткинска</t>
  </si>
  <si>
    <t>1.Прогноз основных характеристик бюджета города Воткинска на долгосрочный период</t>
  </si>
  <si>
    <t>2023 год        исполнено</t>
  </si>
  <si>
    <t>2023 год исполнено</t>
  </si>
  <si>
    <t>2024 год выполнено</t>
  </si>
  <si>
    <t>2024 год исполнено</t>
  </si>
  <si>
    <t>"Город Воткинск" на долгосрочный период до 2030 года</t>
  </si>
  <si>
    <t>Приложение к бюджетному прогнозу муниципального образования</t>
  </si>
  <si>
    <t>2025 год исполнено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</si>
</sst>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1" fillId="2" borderId="7">
      <alignment horizontal="right" vertical="top" shrinkToFit="1"/>
    </xf>
  </cellStyleXfs>
  <cellXfs count="61">
    <xf numFmtId="0" fontId="0" fillId="0" borderId="0" xfId="0"/>
    <xf numFmtId="164" fontId="4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9" fillId="0" borderId="0" xfId="0" applyFont="1"/>
    <xf numFmtId="0" fontId="6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/>
    </xf>
    <xf numFmtId="0" fontId="9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/>
    <xf numFmtId="0" fontId="3" fillId="0" borderId="0" xfId="0" applyFont="1"/>
    <xf numFmtId="0" fontId="0" fillId="0" borderId="0" xfId="0" applyFill="1"/>
    <xf numFmtId="164" fontId="6" fillId="0" borderId="1" xfId="0" applyNumberFormat="1" applyFont="1" applyFill="1" applyBorder="1"/>
    <xf numFmtId="0" fontId="4" fillId="0" borderId="0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9" fillId="0" borderId="0" xfId="0" applyFont="1" applyFill="1"/>
    <xf numFmtId="0" fontId="9" fillId="0" borderId="6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top"/>
    </xf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9" fillId="0" borderId="6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/>
    <xf numFmtId="164" fontId="3" fillId="4" borderId="1" xfId="0" applyNumberFormat="1" applyFont="1" applyFill="1" applyBorder="1"/>
    <xf numFmtId="0" fontId="9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center" vertical="center" wrapText="1"/>
    </xf>
    <xf numFmtId="0" fontId="9" fillId="0" borderId="0" xfId="0" applyFont="1"/>
    <xf numFmtId="0" fontId="8" fillId="0" borderId="0" xfId="0" applyFont="1"/>
    <xf numFmtId="0" fontId="7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</cellXfs>
  <cellStyles count="2">
    <cellStyle name="st26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"/>
  <sheetViews>
    <sheetView tabSelected="1" workbookViewId="0">
      <pane ySplit="7" topLeftCell="A8" activePane="bottomLeft" state="frozen"/>
      <selection pane="bottomLeft" activeCell="M17" sqref="M17"/>
    </sheetView>
  </sheetViews>
  <sheetFormatPr defaultRowHeight="15"/>
  <cols>
    <col min="1" max="1" width="69" customWidth="1"/>
    <col min="2" max="2" width="13.28515625" hidden="1" customWidth="1"/>
    <col min="3" max="3" width="11.7109375" hidden="1" customWidth="1"/>
    <col min="4" max="4" width="12.7109375" hidden="1" customWidth="1"/>
    <col min="5" max="5" width="12" hidden="1" customWidth="1"/>
    <col min="6" max="6" width="11.85546875" style="24" hidden="1" customWidth="1"/>
    <col min="7" max="7" width="11.85546875" hidden="1" customWidth="1"/>
    <col min="8" max="8" width="12.85546875" customWidth="1"/>
    <col min="9" max="9" width="12.7109375" style="24" customWidth="1"/>
    <col min="10" max="10" width="12.5703125" style="24" customWidth="1"/>
    <col min="11" max="11" width="12" style="24" customWidth="1"/>
    <col min="12" max="12" width="12.42578125" customWidth="1"/>
    <col min="13" max="13" width="11.85546875" customWidth="1"/>
    <col min="14" max="14" width="11.7109375" customWidth="1"/>
    <col min="15" max="15" width="12.42578125" hidden="1" customWidth="1"/>
  </cols>
  <sheetData>
    <row r="1" spans="1:15">
      <c r="G1" s="49"/>
      <c r="H1" s="50"/>
      <c r="I1" s="50"/>
      <c r="J1" s="51" t="s">
        <v>74</v>
      </c>
      <c r="K1" s="51"/>
      <c r="L1" s="51"/>
      <c r="M1" s="51"/>
      <c r="N1" s="51"/>
      <c r="O1" s="51"/>
    </row>
    <row r="2" spans="1:15">
      <c r="G2" s="50"/>
      <c r="H2" s="50"/>
      <c r="I2" s="50"/>
      <c r="J2" s="51" t="s">
        <v>73</v>
      </c>
      <c r="K2" s="51"/>
      <c r="L2" s="51"/>
      <c r="M2" s="51"/>
      <c r="N2" s="51"/>
      <c r="O2" s="51"/>
    </row>
    <row r="3" spans="1:15" ht="7.5" customHeight="1">
      <c r="G3" s="7"/>
      <c r="H3" s="7"/>
      <c r="I3" s="29"/>
    </row>
    <row r="4" spans="1:15" ht="20.25" customHeight="1">
      <c r="A4" s="48" t="s">
        <v>68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ht="14.25" customHeight="1">
      <c r="N5" s="23" t="s">
        <v>64</v>
      </c>
    </row>
    <row r="6" spans="1:15" ht="24">
      <c r="A6" s="11" t="s">
        <v>27</v>
      </c>
      <c r="B6" s="11" t="s">
        <v>24</v>
      </c>
      <c r="C6" s="11" t="s">
        <v>25</v>
      </c>
      <c r="D6" s="11" t="s">
        <v>26</v>
      </c>
      <c r="E6" s="18" t="s">
        <v>61</v>
      </c>
      <c r="F6" s="18" t="s">
        <v>65</v>
      </c>
      <c r="G6" s="18" t="s">
        <v>69</v>
      </c>
      <c r="H6" s="18" t="s">
        <v>72</v>
      </c>
      <c r="I6" s="34" t="s">
        <v>75</v>
      </c>
      <c r="J6" s="30" t="s">
        <v>55</v>
      </c>
      <c r="K6" s="30" t="s">
        <v>56</v>
      </c>
      <c r="L6" s="30" t="s">
        <v>57</v>
      </c>
      <c r="M6" s="30" t="s">
        <v>58</v>
      </c>
      <c r="N6" s="38" t="s">
        <v>59</v>
      </c>
      <c r="O6" s="19" t="s">
        <v>60</v>
      </c>
    </row>
    <row r="7" spans="1:15" ht="19.5" customHeight="1">
      <c r="A7" s="12" t="s">
        <v>28</v>
      </c>
      <c r="B7" s="13" t="s">
        <v>29</v>
      </c>
      <c r="C7" s="13" t="s">
        <v>30</v>
      </c>
      <c r="D7" s="1" t="e">
        <f t="shared" ref="D7:O7" si="0">D9+D10</f>
        <v>#REF!</v>
      </c>
      <c r="E7" s="1" t="e">
        <f t="shared" si="0"/>
        <v>#REF!</v>
      </c>
      <c r="F7" s="5" t="e">
        <f t="shared" si="0"/>
        <v>#REF!</v>
      </c>
      <c r="G7" s="1" t="e">
        <f t="shared" si="0"/>
        <v>#REF!</v>
      </c>
      <c r="H7" s="1">
        <f t="shared" si="0"/>
        <v>3426051.1999999997</v>
      </c>
      <c r="I7" s="5">
        <f t="shared" si="0"/>
        <v>4185972.4000000004</v>
      </c>
      <c r="J7" s="5">
        <f t="shared" si="0"/>
        <v>4286638</v>
      </c>
      <c r="K7" s="5">
        <f t="shared" si="0"/>
        <v>4174975.2</v>
      </c>
      <c r="L7" s="5">
        <f t="shared" si="0"/>
        <v>6147218</v>
      </c>
      <c r="M7" s="5">
        <f t="shared" si="0"/>
        <v>4620480.0999999996</v>
      </c>
      <c r="N7" s="5">
        <f t="shared" si="0"/>
        <v>4811839.4000000004</v>
      </c>
      <c r="O7" s="5" t="e">
        <f t="shared" si="0"/>
        <v>#REF!</v>
      </c>
    </row>
    <row r="8" spans="1:15" ht="15.75" customHeight="1">
      <c r="A8" s="6" t="s">
        <v>31</v>
      </c>
      <c r="B8" s="14"/>
      <c r="C8" s="14"/>
      <c r="D8" s="2"/>
      <c r="E8" s="2"/>
      <c r="F8" s="9"/>
      <c r="G8" s="2"/>
      <c r="H8" s="2"/>
      <c r="I8" s="9"/>
      <c r="J8" s="9"/>
      <c r="K8" s="9"/>
      <c r="L8" s="9"/>
      <c r="M8" s="9"/>
      <c r="N8" s="9"/>
      <c r="O8" s="9"/>
    </row>
    <row r="9" spans="1:15" ht="15.75">
      <c r="A9" s="6" t="s">
        <v>32</v>
      </c>
      <c r="B9" s="2">
        <v>562274.80000000005</v>
      </c>
      <c r="C9" s="14" t="s">
        <v>33</v>
      </c>
      <c r="D9" s="2" t="e">
        <f>#REF!+#REF!</f>
        <v>#REF!</v>
      </c>
      <c r="E9" s="2" t="e">
        <f>#REF!+#REF!</f>
        <v>#REF!</v>
      </c>
      <c r="F9" s="9" t="e">
        <f>#REF!+#REF!</f>
        <v>#REF!</v>
      </c>
      <c r="G9" s="2" t="e">
        <f>#REF!+#REF!</f>
        <v>#REF!</v>
      </c>
      <c r="H9" s="32">
        <v>946318.4</v>
      </c>
      <c r="I9" s="33">
        <v>1110197.8</v>
      </c>
      <c r="J9" s="33">
        <v>1184750</v>
      </c>
      <c r="K9" s="33">
        <v>1244566</v>
      </c>
      <c r="L9" s="33">
        <v>1336022</v>
      </c>
      <c r="M9" s="37">
        <v>1425535.5</v>
      </c>
      <c r="N9" s="37">
        <v>1521046.4</v>
      </c>
      <c r="O9" s="9" t="e">
        <f>#REF!+#REF!</f>
        <v>#REF!</v>
      </c>
    </row>
    <row r="10" spans="1:15" ht="16.5" customHeight="1">
      <c r="A10" s="6" t="s">
        <v>34</v>
      </c>
      <c r="B10" s="14" t="s">
        <v>35</v>
      </c>
      <c r="C10" s="14" t="s">
        <v>36</v>
      </c>
      <c r="D10" s="2">
        <v>1930019</v>
      </c>
      <c r="E10" s="2">
        <v>2354317.7000000002</v>
      </c>
      <c r="F10" s="9">
        <v>2172920.7000000002</v>
      </c>
      <c r="G10" s="2">
        <v>2086677.5</v>
      </c>
      <c r="H10" s="2">
        <v>2479732.7999999998</v>
      </c>
      <c r="I10" s="9">
        <v>3075774.6</v>
      </c>
      <c r="J10" s="9">
        <v>3101888</v>
      </c>
      <c r="K10" s="9">
        <v>2930409.2</v>
      </c>
      <c r="L10" s="9">
        <v>4811196</v>
      </c>
      <c r="M10" s="9">
        <v>3194944.6</v>
      </c>
      <c r="N10" s="9">
        <v>3290793</v>
      </c>
      <c r="O10" s="9">
        <f t="shared" ref="O10" si="1">O12+O13+O14+O15+O16</f>
        <v>0</v>
      </c>
    </row>
    <row r="11" spans="1:15" s="8" customFormat="1" ht="12.75" hidden="1">
      <c r="A11" s="15" t="s">
        <v>31</v>
      </c>
      <c r="B11" s="17"/>
      <c r="C11" s="17"/>
      <c r="D11" s="21"/>
      <c r="E11" s="22"/>
      <c r="F11" s="25"/>
      <c r="G11" s="22"/>
      <c r="H11" s="22"/>
      <c r="I11" s="25"/>
      <c r="J11" s="25"/>
      <c r="K11" s="25"/>
      <c r="L11" s="25"/>
      <c r="M11" s="36"/>
      <c r="N11" s="36"/>
      <c r="O11" s="25"/>
    </row>
    <row r="12" spans="1:15" ht="15" hidden="1" customHeight="1">
      <c r="A12" s="16" t="s">
        <v>37</v>
      </c>
      <c r="B12" s="2">
        <v>204931.1</v>
      </c>
      <c r="C12" s="14" t="s">
        <v>38</v>
      </c>
      <c r="D12" s="2">
        <v>212267.8</v>
      </c>
      <c r="E12" s="2">
        <v>380886.5</v>
      </c>
      <c r="F12" s="9">
        <v>186692</v>
      </c>
      <c r="G12" s="2">
        <v>156966.39999999999</v>
      </c>
      <c r="H12" s="2">
        <v>215712</v>
      </c>
      <c r="I12" s="9">
        <v>109959</v>
      </c>
      <c r="J12" s="9">
        <v>109959</v>
      </c>
      <c r="K12" s="9">
        <v>109959</v>
      </c>
      <c r="L12" s="9">
        <v>109959</v>
      </c>
      <c r="M12" s="35">
        <v>109959</v>
      </c>
      <c r="N12" s="35">
        <v>109959</v>
      </c>
      <c r="O12" s="9"/>
    </row>
    <row r="13" spans="1:15" hidden="1">
      <c r="A13" s="16" t="s">
        <v>39</v>
      </c>
      <c r="B13" s="14" t="s">
        <v>40</v>
      </c>
      <c r="C13" s="14" t="s">
        <v>41</v>
      </c>
      <c r="D13" s="2">
        <v>446748.9</v>
      </c>
      <c r="E13" s="2">
        <v>675746.9</v>
      </c>
      <c r="F13" s="9">
        <v>687903.2</v>
      </c>
      <c r="G13" s="9">
        <v>337954.9</v>
      </c>
      <c r="H13" s="9">
        <v>306395.09999999998</v>
      </c>
      <c r="I13" s="9">
        <v>1012426.9</v>
      </c>
      <c r="J13" s="9">
        <v>620391.1</v>
      </c>
      <c r="K13" s="9">
        <v>645568.4</v>
      </c>
      <c r="L13" s="9">
        <v>652024.1</v>
      </c>
      <c r="M13" s="35">
        <v>658544.30000000005</v>
      </c>
      <c r="N13" s="35">
        <v>665129.80000000005</v>
      </c>
      <c r="O13" s="9"/>
    </row>
    <row r="14" spans="1:15" ht="15" hidden="1" customHeight="1">
      <c r="A14" s="16" t="s">
        <v>42</v>
      </c>
      <c r="B14" s="14" t="s">
        <v>43</v>
      </c>
      <c r="C14" s="14" t="s">
        <v>44</v>
      </c>
      <c r="D14" s="2">
        <v>1001754.9</v>
      </c>
      <c r="E14" s="2">
        <v>1083887.3999999999</v>
      </c>
      <c r="F14" s="9">
        <v>1118671.7</v>
      </c>
      <c r="G14" s="9">
        <v>1216572.3999999999</v>
      </c>
      <c r="H14" s="9">
        <v>1359096.3</v>
      </c>
      <c r="I14" s="9">
        <v>1328113.2</v>
      </c>
      <c r="J14" s="9">
        <v>1437325.2</v>
      </c>
      <c r="K14" s="9">
        <v>1554466.3</v>
      </c>
      <c r="L14" s="9">
        <v>1600710.9</v>
      </c>
      <c r="M14" s="35">
        <v>1697656.6</v>
      </c>
      <c r="N14" s="35">
        <v>1803981.8</v>
      </c>
      <c r="O14" s="9"/>
    </row>
    <row r="15" spans="1:15" ht="15" hidden="1" customHeight="1">
      <c r="A15" s="16" t="s">
        <v>45</v>
      </c>
      <c r="B15" s="14" t="s">
        <v>46</v>
      </c>
      <c r="C15" s="14" t="s">
        <v>47</v>
      </c>
      <c r="D15" s="2">
        <v>231104.6</v>
      </c>
      <c r="E15" s="2" t="s">
        <v>62</v>
      </c>
      <c r="F15" s="9">
        <v>183228.6</v>
      </c>
      <c r="G15" s="9">
        <v>383420.5</v>
      </c>
      <c r="H15" s="9">
        <v>599743.9</v>
      </c>
      <c r="I15" s="9">
        <v>403498</v>
      </c>
      <c r="J15" s="9">
        <v>346310.1</v>
      </c>
      <c r="K15" s="9">
        <v>342564.3</v>
      </c>
      <c r="L15" s="9">
        <v>372617.6</v>
      </c>
      <c r="M15" s="35">
        <v>376343.8</v>
      </c>
      <c r="N15" s="35">
        <v>380107.2</v>
      </c>
      <c r="O15" s="9"/>
    </row>
    <row r="16" spans="1:15" ht="15" hidden="1" customHeight="1">
      <c r="A16" s="16" t="s">
        <v>48</v>
      </c>
      <c r="B16" s="14" t="s">
        <v>49</v>
      </c>
      <c r="C16" s="14" t="s">
        <v>50</v>
      </c>
      <c r="D16" s="2">
        <v>3220.8</v>
      </c>
      <c r="E16" s="2" t="s">
        <v>63</v>
      </c>
      <c r="F16" s="9">
        <v>5051.1000000000004</v>
      </c>
      <c r="G16" s="9">
        <v>5169.2</v>
      </c>
      <c r="H16" s="9">
        <v>3003.5</v>
      </c>
      <c r="I16" s="9">
        <v>0</v>
      </c>
      <c r="J16" s="9">
        <v>0</v>
      </c>
      <c r="K16" s="9">
        <v>0</v>
      </c>
      <c r="L16" s="9">
        <v>0</v>
      </c>
      <c r="M16" s="35">
        <v>0</v>
      </c>
      <c r="N16" s="35">
        <v>0</v>
      </c>
      <c r="O16" s="9">
        <v>0</v>
      </c>
    </row>
    <row r="17" spans="1:15" ht="16.5" customHeight="1">
      <c r="A17" s="41" t="s">
        <v>51</v>
      </c>
      <c r="B17" s="5">
        <v>1910670.7</v>
      </c>
      <c r="C17" s="42" t="s">
        <v>52</v>
      </c>
      <c r="D17" s="5">
        <v>2554403.2000000002</v>
      </c>
      <c r="E17" s="5">
        <v>2950939</v>
      </c>
      <c r="F17" s="5">
        <v>2891476.2</v>
      </c>
      <c r="G17" s="5">
        <v>2868847.7</v>
      </c>
      <c r="H17" s="5">
        <v>3441679</v>
      </c>
      <c r="I17" s="5">
        <v>4208340.3</v>
      </c>
      <c r="J17" s="5">
        <v>4405113</v>
      </c>
      <c r="K17" s="5">
        <v>4299137.2</v>
      </c>
      <c r="L17" s="5">
        <v>6279735</v>
      </c>
      <c r="M17" s="5">
        <v>4663395.7</v>
      </c>
      <c r="N17" s="5">
        <v>4872201.8</v>
      </c>
      <c r="O17" s="5"/>
    </row>
    <row r="18" spans="1:15" ht="15.75">
      <c r="A18" s="41" t="s">
        <v>53</v>
      </c>
      <c r="B18" s="42" t="s">
        <v>54</v>
      </c>
      <c r="C18" s="5">
        <v>2871.4</v>
      </c>
      <c r="D18" s="5" t="e">
        <f t="shared" ref="D18:O18" si="2">D7-D17</f>
        <v>#REF!</v>
      </c>
      <c r="E18" s="5" t="e">
        <f t="shared" si="2"/>
        <v>#REF!</v>
      </c>
      <c r="F18" s="5" t="e">
        <f t="shared" si="2"/>
        <v>#REF!</v>
      </c>
      <c r="G18" s="5" t="e">
        <f t="shared" si="2"/>
        <v>#REF!</v>
      </c>
      <c r="H18" s="5">
        <f t="shared" si="2"/>
        <v>-15627.800000000279</v>
      </c>
      <c r="I18" s="5">
        <f t="shared" si="2"/>
        <v>-22367.899999999441</v>
      </c>
      <c r="J18" s="5">
        <f t="shared" si="2"/>
        <v>-118475</v>
      </c>
      <c r="K18" s="5">
        <f t="shared" si="2"/>
        <v>-124162</v>
      </c>
      <c r="L18" s="5">
        <f t="shared" si="2"/>
        <v>-132517</v>
      </c>
      <c r="M18" s="5">
        <f t="shared" si="2"/>
        <v>-42915.600000000559</v>
      </c>
      <c r="N18" s="5">
        <f t="shared" si="2"/>
        <v>-60362.399999999441</v>
      </c>
      <c r="O18" s="5" t="e">
        <f t="shared" si="2"/>
        <v>#REF!</v>
      </c>
    </row>
    <row r="19" spans="1:15" ht="15.75" customHeight="1">
      <c r="A19" s="43"/>
      <c r="B19" s="44"/>
      <c r="C19" s="26"/>
      <c r="D19" s="44"/>
      <c r="E19" s="44"/>
      <c r="F19" s="26"/>
      <c r="G19" s="26"/>
      <c r="H19" s="20"/>
      <c r="I19" s="26"/>
      <c r="L19" s="24"/>
      <c r="M19" s="24"/>
      <c r="N19" s="24"/>
    </row>
    <row r="20" spans="1:15">
      <c r="A20" s="52" t="s">
        <v>67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5">
      <c r="A21" s="24"/>
      <c r="B21" s="24"/>
      <c r="C21" s="24"/>
      <c r="D21" s="24"/>
      <c r="E21" s="24"/>
      <c r="G21" s="24"/>
      <c r="H21" s="24"/>
      <c r="L21" s="24"/>
      <c r="M21" s="24"/>
      <c r="N21" s="45" t="s">
        <v>64</v>
      </c>
    </row>
    <row r="22" spans="1:15">
      <c r="A22" s="53" t="s">
        <v>0</v>
      </c>
      <c r="B22" s="39" t="s">
        <v>1</v>
      </c>
      <c r="C22" s="39" t="s">
        <v>3</v>
      </c>
      <c r="D22" s="55" t="s">
        <v>26</v>
      </c>
      <c r="E22" s="55" t="s">
        <v>61</v>
      </c>
      <c r="F22" s="55" t="s">
        <v>65</v>
      </c>
      <c r="G22" s="55" t="s">
        <v>70</v>
      </c>
      <c r="H22" s="55" t="s">
        <v>71</v>
      </c>
      <c r="I22" s="57" t="s">
        <v>75</v>
      </c>
      <c r="J22" s="59" t="s">
        <v>55</v>
      </c>
      <c r="K22" s="59" t="s">
        <v>56</v>
      </c>
      <c r="L22" s="59" t="s">
        <v>57</v>
      </c>
      <c r="M22" s="59" t="s">
        <v>58</v>
      </c>
      <c r="N22" s="59" t="s">
        <v>59</v>
      </c>
    </row>
    <row r="23" spans="1:15">
      <c r="A23" s="54"/>
      <c r="B23" s="46" t="s">
        <v>2</v>
      </c>
      <c r="C23" s="46" t="s">
        <v>2</v>
      </c>
      <c r="D23" s="56"/>
      <c r="E23" s="56"/>
      <c r="F23" s="56"/>
      <c r="G23" s="56"/>
      <c r="H23" s="56"/>
      <c r="I23" s="58"/>
      <c r="J23" s="60"/>
      <c r="K23" s="60"/>
      <c r="L23" s="60"/>
      <c r="M23" s="60"/>
      <c r="N23" s="60"/>
    </row>
    <row r="24" spans="1:15" ht="15.75">
      <c r="A24" s="47" t="s">
        <v>4</v>
      </c>
      <c r="B24" s="5">
        <f t="shared" ref="B24:C24" si="3">SUM(B25:B43)</f>
        <v>1824807.5000000005</v>
      </c>
      <c r="C24" s="5">
        <f t="shared" si="3"/>
        <v>2431899.1999999993</v>
      </c>
      <c r="D24" s="5">
        <f>SUM(D25:D44)</f>
        <v>2533287.6</v>
      </c>
      <c r="E24" s="5">
        <f t="shared" ref="E24:F24" si="4">SUM(E25:E44)</f>
        <v>2937370.4999999995</v>
      </c>
      <c r="F24" s="5">
        <f t="shared" si="4"/>
        <v>2861024.1999999997</v>
      </c>
      <c r="G24" s="5">
        <f>SUM(G25:G44)</f>
        <v>2844261.1000000006</v>
      </c>
      <c r="H24" s="5">
        <f>SUM(H25:H44)</f>
        <v>3401587.5000000005</v>
      </c>
      <c r="I24" s="5">
        <f t="shared" ref="I24:N24" si="5">SUM(I25:I44)</f>
        <v>4181001.1999999997</v>
      </c>
      <c r="J24" s="5">
        <f t="shared" si="5"/>
        <v>4379225.0999999996</v>
      </c>
      <c r="K24" s="5">
        <f t="shared" si="5"/>
        <v>4242739.5999999996</v>
      </c>
      <c r="L24" s="5">
        <f t="shared" si="5"/>
        <v>6181689.9999999991</v>
      </c>
      <c r="M24" s="5">
        <f t="shared" si="5"/>
        <v>4560409.4000000013</v>
      </c>
      <c r="N24" s="5">
        <f t="shared" si="5"/>
        <v>4768185.9000000004</v>
      </c>
    </row>
    <row r="25" spans="1:15" ht="15.75">
      <c r="A25" s="6" t="s">
        <v>5</v>
      </c>
      <c r="B25" s="2">
        <v>1348792.8</v>
      </c>
      <c r="C25" s="2">
        <v>1550487.2</v>
      </c>
      <c r="D25" s="2">
        <v>1417981.2</v>
      </c>
      <c r="E25" s="2">
        <v>1597713.2</v>
      </c>
      <c r="F25" s="2">
        <v>1769929</v>
      </c>
      <c r="G25" s="2">
        <v>1831206.7</v>
      </c>
      <c r="H25" s="2">
        <v>2154997.4</v>
      </c>
      <c r="I25" s="9">
        <v>2358906</v>
      </c>
      <c r="J25" s="31">
        <v>2851742.5</v>
      </c>
      <c r="K25" s="31">
        <v>2873366.4</v>
      </c>
      <c r="L25" s="31">
        <v>2960477.1</v>
      </c>
      <c r="M25" s="31">
        <v>3094291.4</v>
      </c>
      <c r="N25" s="31">
        <v>3251070.2</v>
      </c>
    </row>
    <row r="26" spans="1:15" ht="31.5">
      <c r="A26" s="6" t="s">
        <v>6</v>
      </c>
      <c r="B26" s="2">
        <v>0</v>
      </c>
      <c r="C26" s="3">
        <v>0</v>
      </c>
      <c r="D26" s="2">
        <v>76454.2</v>
      </c>
      <c r="E26" s="2">
        <v>81434.899999999994</v>
      </c>
      <c r="F26" s="2">
        <v>86725.6</v>
      </c>
      <c r="G26" s="2">
        <v>100844.2</v>
      </c>
      <c r="H26" s="2">
        <v>121782</v>
      </c>
      <c r="I26" s="9">
        <v>271021.90000000002</v>
      </c>
      <c r="J26" s="31">
        <v>148460.20000000001</v>
      </c>
      <c r="K26" s="31">
        <v>160475.9</v>
      </c>
      <c r="L26" s="31">
        <v>168339.9</v>
      </c>
      <c r="M26" s="31">
        <v>174390.1</v>
      </c>
      <c r="N26" s="31">
        <v>179621.8</v>
      </c>
    </row>
    <row r="27" spans="1:15" ht="15.75">
      <c r="A27" s="6" t="s">
        <v>7</v>
      </c>
      <c r="B27" s="2">
        <v>146766.6</v>
      </c>
      <c r="C27" s="3">
        <v>170393.2</v>
      </c>
      <c r="D27" s="2">
        <v>140892</v>
      </c>
      <c r="E27" s="2">
        <v>177138.9</v>
      </c>
      <c r="F27" s="2">
        <v>143122</v>
      </c>
      <c r="G27" s="2">
        <v>143049.1</v>
      </c>
      <c r="H27" s="2">
        <v>193190.8</v>
      </c>
      <c r="I27" s="9">
        <v>211460.2</v>
      </c>
      <c r="J27" s="31">
        <v>239597.4</v>
      </c>
      <c r="K27" s="31">
        <v>242023.4</v>
      </c>
      <c r="L27" s="31">
        <v>254117.1</v>
      </c>
      <c r="M27" s="31">
        <v>265740.59999999998</v>
      </c>
      <c r="N27" s="31">
        <v>273712.8</v>
      </c>
    </row>
    <row r="28" spans="1:15" ht="15.75">
      <c r="A28" s="6" t="s">
        <v>8</v>
      </c>
      <c r="B28" s="2">
        <v>37588.6</v>
      </c>
      <c r="C28" s="3">
        <v>34059.300000000003</v>
      </c>
      <c r="D28" s="2">
        <v>31070.1</v>
      </c>
      <c r="E28" s="2">
        <v>32802.199999999997</v>
      </c>
      <c r="F28" s="2">
        <v>14673.7</v>
      </c>
      <c r="G28" s="2">
        <v>22138.7</v>
      </c>
      <c r="H28" s="2">
        <v>22235.7</v>
      </c>
      <c r="I28" s="9">
        <v>25294.799999999999</v>
      </c>
      <c r="J28" s="31">
        <v>29874.799999999999</v>
      </c>
      <c r="K28" s="31">
        <v>29612.3</v>
      </c>
      <c r="L28" s="31">
        <v>30636.400000000001</v>
      </c>
      <c r="M28" s="31">
        <v>31695.9</v>
      </c>
      <c r="N28" s="31">
        <v>32646.7</v>
      </c>
    </row>
    <row r="29" spans="1:15" ht="15.75">
      <c r="A29" s="6" t="s">
        <v>9</v>
      </c>
      <c r="B29" s="2">
        <v>9.3000000000000007</v>
      </c>
      <c r="C29" s="2">
        <v>0</v>
      </c>
      <c r="D29" s="2">
        <v>0</v>
      </c>
      <c r="E29" s="2">
        <v>5</v>
      </c>
      <c r="F29" s="2">
        <v>0</v>
      </c>
      <c r="G29" s="2">
        <v>20</v>
      </c>
      <c r="H29" s="2">
        <v>93.4</v>
      </c>
      <c r="I29" s="9">
        <v>44.4</v>
      </c>
      <c r="J29" s="31">
        <v>120</v>
      </c>
      <c r="K29" s="31">
        <v>120</v>
      </c>
      <c r="L29" s="31">
        <v>120</v>
      </c>
      <c r="M29" s="31">
        <v>120</v>
      </c>
      <c r="N29" s="31">
        <v>120</v>
      </c>
    </row>
    <row r="30" spans="1:15" ht="47.25">
      <c r="A30" s="6" t="s">
        <v>10</v>
      </c>
      <c r="B30" s="2">
        <v>0</v>
      </c>
      <c r="C30" s="2">
        <v>0</v>
      </c>
      <c r="D30" s="2">
        <v>6298.5</v>
      </c>
      <c r="E30" s="2">
        <v>6713</v>
      </c>
      <c r="F30" s="2">
        <v>7062.4</v>
      </c>
      <c r="G30" s="2">
        <v>7719.4</v>
      </c>
      <c r="H30" s="2">
        <v>14344.4</v>
      </c>
      <c r="I30" s="9">
        <v>11143.6</v>
      </c>
      <c r="J30" s="31">
        <v>15652.9</v>
      </c>
      <c r="K30" s="31">
        <v>14559.4</v>
      </c>
      <c r="L30" s="31">
        <v>15363.4</v>
      </c>
      <c r="M30" s="31">
        <v>16122.5</v>
      </c>
      <c r="N30" s="31">
        <v>16606.2</v>
      </c>
    </row>
    <row r="31" spans="1:15" ht="15.75">
      <c r="A31" s="6" t="s">
        <v>11</v>
      </c>
      <c r="B31" s="2">
        <v>145983.4</v>
      </c>
      <c r="C31" s="2">
        <v>261322.9</v>
      </c>
      <c r="D31" s="2">
        <v>400874.7</v>
      </c>
      <c r="E31" s="2">
        <v>370169.3</v>
      </c>
      <c r="F31" s="2">
        <v>286268.5</v>
      </c>
      <c r="G31" s="2">
        <v>418823.8</v>
      </c>
      <c r="H31" s="2">
        <v>566473.1</v>
      </c>
      <c r="I31" s="9">
        <v>888980.4</v>
      </c>
      <c r="J31" s="31">
        <v>745425.9</v>
      </c>
      <c r="K31" s="31">
        <v>588910.69999999995</v>
      </c>
      <c r="L31" s="31">
        <v>2370587.1</v>
      </c>
      <c r="M31" s="31">
        <v>613621.9</v>
      </c>
      <c r="N31" s="31">
        <v>639939</v>
      </c>
    </row>
    <row r="32" spans="1:15" ht="17.25" customHeight="1">
      <c r="A32" s="6" t="s">
        <v>12</v>
      </c>
      <c r="B32" s="2">
        <v>1119.5999999999999</v>
      </c>
      <c r="C32" s="2">
        <v>116.2</v>
      </c>
      <c r="D32" s="2">
        <v>660.8</v>
      </c>
      <c r="E32" s="2">
        <v>1218.8</v>
      </c>
      <c r="F32" s="9">
        <v>1308.8</v>
      </c>
      <c r="G32" s="2">
        <v>1182.7</v>
      </c>
      <c r="H32" s="2">
        <v>0</v>
      </c>
      <c r="I32" s="9">
        <v>45</v>
      </c>
      <c r="J32" s="31">
        <v>1913.6</v>
      </c>
      <c r="K32" s="31">
        <v>100</v>
      </c>
      <c r="L32" s="31">
        <v>100</v>
      </c>
      <c r="M32" s="31">
        <v>1370</v>
      </c>
      <c r="N32" s="31">
        <v>1380</v>
      </c>
    </row>
    <row r="33" spans="1:14" ht="15.75">
      <c r="A33" s="6" t="s">
        <v>13</v>
      </c>
      <c r="B33" s="2">
        <v>66101.3</v>
      </c>
      <c r="C33" s="2">
        <v>68932.399999999994</v>
      </c>
      <c r="D33" s="2">
        <v>62369.599999999999</v>
      </c>
      <c r="E33" s="2">
        <v>54766.7</v>
      </c>
      <c r="F33" s="2">
        <v>47191.3</v>
      </c>
      <c r="G33" s="2">
        <v>50874.2</v>
      </c>
      <c r="H33" s="2">
        <v>76833.5</v>
      </c>
      <c r="I33" s="9">
        <v>102202.5</v>
      </c>
      <c r="J33" s="31">
        <v>101747.1</v>
      </c>
      <c r="K33" s="31">
        <v>96715.7</v>
      </c>
      <c r="L33" s="31">
        <v>101689</v>
      </c>
      <c r="M33" s="31">
        <v>104739.7</v>
      </c>
      <c r="N33" s="31">
        <v>107881.9</v>
      </c>
    </row>
    <row r="34" spans="1:14" ht="15.75">
      <c r="A34" s="6" t="s">
        <v>14</v>
      </c>
      <c r="B34" s="2">
        <v>4529.5</v>
      </c>
      <c r="C34" s="2">
        <v>4642.2</v>
      </c>
      <c r="D34" s="2">
        <v>7005</v>
      </c>
      <c r="E34" s="2">
        <v>7965.7</v>
      </c>
      <c r="F34" s="2">
        <v>7897.6</v>
      </c>
      <c r="G34" s="2">
        <v>13300.6</v>
      </c>
      <c r="H34" s="2">
        <v>13383.7</v>
      </c>
      <c r="I34" s="9">
        <v>23997.599999999999</v>
      </c>
      <c r="J34" s="31">
        <v>17013.400000000001</v>
      </c>
      <c r="K34" s="31">
        <v>15667.2</v>
      </c>
      <c r="L34" s="31">
        <v>16340.5</v>
      </c>
      <c r="M34" s="31">
        <v>16830.7</v>
      </c>
      <c r="N34" s="31">
        <v>17335.599999999999</v>
      </c>
    </row>
    <row r="35" spans="1:14" ht="31.5">
      <c r="A35" s="6" t="s">
        <v>15</v>
      </c>
      <c r="B35" s="2">
        <v>10629.3</v>
      </c>
      <c r="C35" s="2">
        <v>157823.5</v>
      </c>
      <c r="D35" s="2">
        <v>123947.6</v>
      </c>
      <c r="E35" s="2">
        <v>381678.4</v>
      </c>
      <c r="F35" s="2">
        <v>346726</v>
      </c>
      <c r="G35" s="2">
        <v>14242.4</v>
      </c>
      <c r="H35" s="2">
        <v>11128.5</v>
      </c>
      <c r="I35" s="9">
        <v>9691</v>
      </c>
      <c r="J35" s="31">
        <v>39611.800000000003</v>
      </c>
      <c r="K35" s="31">
        <v>26201.8</v>
      </c>
      <c r="L35" s="31">
        <v>69506.600000000006</v>
      </c>
      <c r="M35" s="31">
        <v>40800.199999999997</v>
      </c>
      <c r="N35" s="31">
        <v>42024.2</v>
      </c>
    </row>
    <row r="36" spans="1:14" ht="63">
      <c r="A36" s="6" t="s">
        <v>16</v>
      </c>
      <c r="B36" s="2">
        <v>715.8</v>
      </c>
      <c r="C36" s="2">
        <v>564</v>
      </c>
      <c r="D36" s="2">
        <v>564</v>
      </c>
      <c r="E36" s="2">
        <v>500</v>
      </c>
      <c r="F36" s="2">
        <v>650</v>
      </c>
      <c r="G36" s="2">
        <v>350</v>
      </c>
      <c r="H36" s="2">
        <v>650</v>
      </c>
      <c r="I36" s="9">
        <v>649.79999999999995</v>
      </c>
      <c r="J36" s="40">
        <v>650</v>
      </c>
      <c r="K36" s="40">
        <v>650</v>
      </c>
      <c r="L36" s="40">
        <v>650</v>
      </c>
      <c r="M36" s="40">
        <v>650</v>
      </c>
      <c r="N36" s="40">
        <v>650</v>
      </c>
    </row>
    <row r="37" spans="1:14" ht="31.5">
      <c r="A37" s="6" t="s">
        <v>23</v>
      </c>
      <c r="B37" s="2">
        <v>36</v>
      </c>
      <c r="C37" s="2">
        <v>36</v>
      </c>
      <c r="D37" s="2">
        <v>82</v>
      </c>
      <c r="E37" s="2">
        <v>80</v>
      </c>
      <c r="F37" s="2">
        <v>27.4</v>
      </c>
      <c r="G37" s="2">
        <v>80</v>
      </c>
      <c r="H37" s="2">
        <v>80</v>
      </c>
      <c r="I37" s="9">
        <v>77.900000000000006</v>
      </c>
      <c r="J37" s="31">
        <v>80</v>
      </c>
      <c r="K37" s="31">
        <v>80</v>
      </c>
      <c r="L37" s="31">
        <v>80</v>
      </c>
      <c r="M37" s="31">
        <v>80</v>
      </c>
      <c r="N37" s="31">
        <v>80</v>
      </c>
    </row>
    <row r="38" spans="1:14" ht="15.75">
      <c r="A38" s="6" t="s">
        <v>17</v>
      </c>
      <c r="B38" s="2">
        <v>9547.9</v>
      </c>
      <c r="C38" s="2">
        <v>14866.3</v>
      </c>
      <c r="D38" s="2">
        <v>16805.400000000001</v>
      </c>
      <c r="E38" s="2">
        <v>61386.6</v>
      </c>
      <c r="F38" s="2">
        <v>61959.199999999997</v>
      </c>
      <c r="G38" s="2">
        <v>73994</v>
      </c>
      <c r="H38" s="2">
        <v>92347.199999999997</v>
      </c>
      <c r="I38" s="9">
        <v>92369.7</v>
      </c>
      <c r="J38" s="31">
        <v>107282.6</v>
      </c>
      <c r="K38" s="31">
        <v>136786.9</v>
      </c>
      <c r="L38" s="31">
        <v>143271.6</v>
      </c>
      <c r="M38" s="31">
        <v>147569.70000000001</v>
      </c>
      <c r="N38" s="31">
        <v>151996</v>
      </c>
    </row>
    <row r="39" spans="1:14" ht="31.5">
      <c r="A39" s="6" t="s">
        <v>18</v>
      </c>
      <c r="B39" s="2">
        <v>11908.8</v>
      </c>
      <c r="C39" s="2">
        <v>12494.4</v>
      </c>
      <c r="D39" s="2">
        <v>81532.899999999994</v>
      </c>
      <c r="E39" s="2">
        <v>23443.8</v>
      </c>
      <c r="F39" s="2">
        <v>38396</v>
      </c>
      <c r="G39" s="2">
        <v>28674.2</v>
      </c>
      <c r="H39" s="2">
        <v>25017.5</v>
      </c>
      <c r="I39" s="9">
        <v>13443.3</v>
      </c>
      <c r="J39" s="31">
        <v>41808.400000000001</v>
      </c>
      <c r="K39" s="31">
        <v>22516.2</v>
      </c>
      <c r="L39" s="31">
        <v>15179.8</v>
      </c>
      <c r="M39" s="31">
        <v>15635.2</v>
      </c>
      <c r="N39" s="31">
        <v>16104.2</v>
      </c>
    </row>
    <row r="40" spans="1:14" ht="31.5">
      <c r="A40" s="6" t="s">
        <v>19</v>
      </c>
      <c r="B40" s="2">
        <v>41078.6</v>
      </c>
      <c r="C40" s="2">
        <v>156161.60000000001</v>
      </c>
      <c r="D40" s="2">
        <v>166555.9</v>
      </c>
      <c r="E40" s="2">
        <v>140225.9</v>
      </c>
      <c r="F40" s="2">
        <v>49019.9</v>
      </c>
      <c r="G40" s="2">
        <v>135572.6</v>
      </c>
      <c r="H40" s="9">
        <v>105907.7</v>
      </c>
      <c r="I40" s="9">
        <v>169445.4</v>
      </c>
      <c r="J40" s="31">
        <v>28063.5</v>
      </c>
      <c r="K40" s="31">
        <v>24772.7</v>
      </c>
      <c r="L40" s="31">
        <v>25050.5</v>
      </c>
      <c r="M40" s="31">
        <v>26570.5</v>
      </c>
      <c r="N40" s="31">
        <v>26836.3</v>
      </c>
    </row>
    <row r="41" spans="1:14" ht="15.75">
      <c r="A41" s="6" t="s">
        <v>20</v>
      </c>
      <c r="B41" s="2">
        <v>0</v>
      </c>
      <c r="C41" s="4">
        <v>0</v>
      </c>
      <c r="D41" s="2">
        <v>0</v>
      </c>
      <c r="E41" s="2">
        <v>3</v>
      </c>
      <c r="F41" s="2">
        <v>0</v>
      </c>
      <c r="G41" s="2">
        <v>10</v>
      </c>
      <c r="H41" s="2">
        <v>858.4</v>
      </c>
      <c r="I41" s="9">
        <v>50.5</v>
      </c>
      <c r="J41" s="31">
        <v>60</v>
      </c>
      <c r="K41" s="31">
        <v>60</v>
      </c>
      <c r="L41" s="31">
        <v>60</v>
      </c>
      <c r="M41" s="31">
        <v>60</v>
      </c>
      <c r="N41" s="31">
        <v>60</v>
      </c>
    </row>
    <row r="42" spans="1:14" ht="15.75">
      <c r="A42" s="6" t="s">
        <v>21</v>
      </c>
      <c r="B42" s="2">
        <v>0</v>
      </c>
      <c r="C42" s="4">
        <v>0</v>
      </c>
      <c r="D42" s="2">
        <v>163.1</v>
      </c>
      <c r="E42" s="2">
        <v>105.1</v>
      </c>
      <c r="F42" s="2">
        <v>66.8</v>
      </c>
      <c r="G42" s="2">
        <v>119.5</v>
      </c>
      <c r="H42" s="2">
        <v>183.2</v>
      </c>
      <c r="I42" s="9">
        <v>111</v>
      </c>
      <c r="J42" s="31">
        <v>100</v>
      </c>
      <c r="K42" s="31">
        <v>100</v>
      </c>
      <c r="L42" s="31">
        <v>100</v>
      </c>
      <c r="M42" s="31">
        <v>100</v>
      </c>
      <c r="N42" s="31">
        <v>100</v>
      </c>
    </row>
    <row r="43" spans="1:14" ht="31.5">
      <c r="A43" s="6" t="s">
        <v>22</v>
      </c>
      <c r="B43" s="2">
        <v>0</v>
      </c>
      <c r="C43" s="4">
        <v>0</v>
      </c>
      <c r="D43" s="2">
        <v>30.6</v>
      </c>
      <c r="E43" s="2">
        <v>20</v>
      </c>
      <c r="F43" s="2">
        <v>0</v>
      </c>
      <c r="G43" s="2">
        <v>24</v>
      </c>
      <c r="H43" s="2">
        <v>36.9</v>
      </c>
      <c r="I43" s="9">
        <v>19</v>
      </c>
      <c r="J43" s="31">
        <v>21</v>
      </c>
      <c r="K43" s="31">
        <v>21</v>
      </c>
      <c r="L43" s="31">
        <v>21</v>
      </c>
      <c r="M43" s="31">
        <v>21</v>
      </c>
      <c r="N43" s="31">
        <v>21</v>
      </c>
    </row>
    <row r="44" spans="1:14" ht="30">
      <c r="A44" s="28" t="s">
        <v>66</v>
      </c>
      <c r="B44" s="27"/>
      <c r="C44" s="27"/>
      <c r="D44" s="10">
        <v>0</v>
      </c>
      <c r="E44" s="10">
        <v>0</v>
      </c>
      <c r="F44" s="10">
        <v>0</v>
      </c>
      <c r="G44" s="10">
        <v>2035</v>
      </c>
      <c r="H44" s="10">
        <v>2044.1</v>
      </c>
      <c r="I44" s="31">
        <v>2047.2</v>
      </c>
      <c r="J44" s="31">
        <v>10000</v>
      </c>
      <c r="K44" s="31">
        <v>10000</v>
      </c>
      <c r="L44" s="31">
        <v>10000</v>
      </c>
      <c r="M44" s="31">
        <v>10000</v>
      </c>
      <c r="N44" s="31">
        <v>10000</v>
      </c>
    </row>
  </sheetData>
  <mergeCells count="18">
    <mergeCell ref="A20:N20"/>
    <mergeCell ref="A22:A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A4:O4"/>
    <mergeCell ref="G1:I1"/>
    <mergeCell ref="G2:I2"/>
    <mergeCell ref="J1:O1"/>
    <mergeCell ref="J2:O2"/>
  </mergeCells>
  <pageMargins left="1.1811023622047245" right="0.39370078740157483" top="0.59055118110236227" bottom="0.39370078740157483" header="0" footer="0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2026-01-29T03:53:08Z</dcterms:modified>
</cp:coreProperties>
</file>